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defaultThemeVersion="166925"/>
  <mc:AlternateContent xmlns:mc="http://schemas.openxmlformats.org/markup-compatibility/2006">
    <mc:Choice Requires="x15">
      <x15ac:absPath xmlns:x15ac="http://schemas.microsoft.com/office/spreadsheetml/2010/11/ac" url="/Users/salome/Documents/OtherStuff/droneProject/drone_project_the_beginning/"/>
    </mc:Choice>
  </mc:AlternateContent>
  <xr:revisionPtr revIDLastSave="0" documentId="13_ncr:1_{FE4B0500-74D9-1944-BD01-84D14C26F656}" xr6:coauthVersionLast="47" xr6:coauthVersionMax="47" xr10:uidLastSave="{00000000-0000-0000-0000-000000000000}"/>
  <bookViews>
    <workbookView xWindow="0" yWindow="500" windowWidth="33600" windowHeight="20500" activeTab="1" xr2:uid="{739820EB-C143-2D43-AB39-DBBD816AD5D9}"/>
  </bookViews>
  <sheets>
    <sheet name="DroneSpecs" sheetId="2" r:id="rId1"/>
    <sheet name="Components" sheetId="1"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4" i="1" l="1"/>
  <c r="C8" i="1"/>
  <c r="D3" i="1"/>
  <c r="C3" i="1"/>
  <c r="AF9" i="1" l="1"/>
  <c r="AE9" i="1"/>
  <c r="D30" i="1"/>
  <c r="C30" i="1" l="1"/>
</calcChain>
</file>

<file path=xl/sharedStrings.xml><?xml version="1.0" encoding="utf-8"?>
<sst xmlns="http://schemas.openxmlformats.org/spreadsheetml/2006/main" count="103" uniqueCount="100">
  <si>
    <t>Motors</t>
  </si>
  <si>
    <t>Frame</t>
  </si>
  <si>
    <t>Propellers</t>
  </si>
  <si>
    <t>Batteries</t>
  </si>
  <si>
    <t>LiPo charger</t>
  </si>
  <si>
    <t>Flight controller</t>
  </si>
  <si>
    <t>Radio module</t>
  </si>
  <si>
    <t>Gyroscope</t>
  </si>
  <si>
    <t>Accelerometer</t>
  </si>
  <si>
    <t>Microcontroller</t>
  </si>
  <si>
    <t>Controller</t>
  </si>
  <si>
    <t>Joysticks</t>
  </si>
  <si>
    <t>Model</t>
  </si>
  <si>
    <t>2.5 g</t>
  </si>
  <si>
    <t>NRF24L01</t>
  </si>
  <si>
    <t>Weight [g]</t>
  </si>
  <si>
    <t>Costs [CHF]</t>
  </si>
  <si>
    <t xml:space="preserve">Total </t>
  </si>
  <si>
    <t>g</t>
  </si>
  <si>
    <t>CHF</t>
  </si>
  <si>
    <t>MPU-6050</t>
  </si>
  <si>
    <t>4 Individual ESCs</t>
  </si>
  <si>
    <t>Current rating</t>
  </si>
  <si>
    <t>PDB (Power distributor  board)</t>
  </si>
  <si>
    <t xml:space="preserve">ESCs (electronic speed controllers) with BEC (Battery elimination circuit = voltage controller) </t>
  </si>
  <si>
    <t xml:space="preserve">RC-Akku LiPo </t>
  </si>
  <si>
    <t>Where to buy</t>
  </si>
  <si>
    <t>Ladekabel</t>
  </si>
  <si>
    <t xml:space="preserve"> 4 mm Bananenstecker zu XT60</t>
  </si>
  <si>
    <t>Ladegerät</t>
  </si>
  <si>
    <t>2 CW + 2 CCW</t>
  </si>
  <si>
    <t xml:space="preserve">Akkutester </t>
  </si>
  <si>
    <t>Pilot</t>
  </si>
  <si>
    <t>Other stuff</t>
  </si>
  <si>
    <t>Velcro</t>
  </si>
  <si>
    <t>Double sided tape</t>
  </si>
  <si>
    <t>Zip ties</t>
  </si>
  <si>
    <t>Heat shrink</t>
  </si>
  <si>
    <t>electrical tape</t>
  </si>
  <si>
    <t>Notes</t>
  </si>
  <si>
    <t>Needs to be compatible with 4 single ESC's (not 4 in 1)!!!</t>
  </si>
  <si>
    <t>4 motors (2xCW, 2xCCW)</t>
  </si>
  <si>
    <t>4S</t>
  </si>
  <si>
    <t>4S = 4 LiPo cells</t>
  </si>
  <si>
    <t>1 depleted cell = 3.7 V</t>
  </si>
  <si>
    <t>1 fully charged cell = 4.2 V</t>
  </si>
  <si>
    <t>4 cells</t>
  </si>
  <si>
    <t>2300 mAh 14.8 V 75C</t>
  </si>
  <si>
    <t xml:space="preserve">https://specialcopter.ch/Multikopter-FPV/Flugkontroller-Flight-Controllter-Flightcontroller-DJI-Kiss-TBSVision-TBS-Vector-EagleTree-Drohne-Drone-FPVRacing/flycolor-x-pdb-F4.html </t>
  </si>
  <si>
    <t>is with PDB</t>
  </si>
  <si>
    <t>LiPo guard</t>
  </si>
  <si>
    <t xml:space="preserve">PDB  </t>
  </si>
  <si>
    <t>Wiederholungsrate des Throttle muss mit Flight controller kompatibel sein</t>
  </si>
  <si>
    <r>
      <t>A or Amps: </t>
    </r>
    <r>
      <rPr>
        <sz val="10"/>
        <color rgb="FF555555"/>
        <rFont val="Helvetica"/>
        <family val="2"/>
      </rPr>
      <t>This is usually found on ESCs and motor datasheets. This is the amount of punch the ESC can provide to the motor. Make sure that this amount is at least 20-30% higher than the amp rating of your motor. It is important to remember that you cannot shove amps into a motor, a motor will pull as many amps as it needs. SO if your motor only pulls 8 amps maximum, it is not necessary to have a 60 amp esc, because you will never pull anywhere near that 60 amps and you will be carrying around unnecessary weight. However, don't pair a motor that can pull up to 60A with an ESC with a 20A rating because that ESC is going to fry faster than you can say "kV". On ESCs, there is sometimes a "burst" amperage that the ESC can supply for a couple of seconds before irreversible damage. Only use this number for reference.</t>
    </r>
  </si>
  <si>
    <t>Idle current (10 V): 2.1 A, Peak current (4S): 52 A</t>
  </si>
  <si>
    <t>https://hackmd.io/@giulionyakunga/r1ImfxBOF</t>
  </si>
  <si>
    <t xml:space="preserve"> https://www.hebu-shop.ch/shop/3b-r-bbb-fpv-racing-motor-2206-2500kv-ccw/</t>
  </si>
  <si>
    <t>FPV Raving Motor 2206 2500 kV ccw</t>
  </si>
  <si>
    <t>DALPROP T5045 V2 - 5x4.5 - 10xCW/10x CCW FPV Race 3-Blatt Propeller 5er-Set</t>
  </si>
  <si>
    <t>https://www.hebu-shop.ch/shop/dalprop-t5045-v2-5x4-5-10xcw-10x-ccw-fpv-race-3-blatt-propeller-5er-set/</t>
  </si>
  <si>
    <t>https://www.hebu-shop.ch/shop/akku-tester-lipo-checker-cell-meter-6-lipo-alarm-2-6s/</t>
  </si>
  <si>
    <t>Akku-Tester - LiPo Checker - Cell Meter 6 - LiPo Alarm 2-6S</t>
  </si>
  <si>
    <t>https://www.hebu-shop.ch/shop/lipo-safety-bag-schutztasche-18x23cm/</t>
  </si>
  <si>
    <t>LiPo Safety-Bag Schutztasche 18x23cm</t>
  </si>
  <si>
    <t>SkyRC Balancer - LiPo-Ladegerät e430 mit 30 Watt für 2-4S LiPos</t>
  </si>
  <si>
    <t>https://www.hebu-shop.ch/shop/skyrc-balancer-lipo-ladegeraet-e430-mit-30-watt-fuer-2-4s-lipos/</t>
  </si>
  <si>
    <t>Isolierband / PVC-Tape - 16mm x 10 Meter - ROT</t>
  </si>
  <si>
    <t>Programmierbox</t>
  </si>
  <si>
    <t>https://www.brack.ch/tattu-rc-akku-lipo-2300-mah-14-8-v-75c-1488573?utm_source=google&amp;utm_medium=cpc&amp;utm_campaign=%21cc-pssh%21l-d%21e-g%21t-pla%21t2-css%21k1-bh%21z-baumarkt_hobby_pmax&amp;utm_term=&amp;adgroup_id=&amp;ad_position=&amp;ad_type=pla&amp;campaign_id=19707784704&amp;gad_source=1&amp;hc_fcv=ZyPDrwKYtT5nS1Cv~NmD2fmk1zzw-fE1Ezzzzzzzz~NmD2fmk1zzw-fE1Ezzzzzzzz</t>
  </si>
  <si>
    <t>https://www.modellmarkt24.ch/pi/Modellflugzeuge1/Antriebe-Modellflugzeuge/Regler/Brushless-ESC-Regler/hobbywing-skywalker-v2-50a-3-6s-6a-bec.html?von_suchresultat=true</t>
  </si>
  <si>
    <t>3-6S</t>
  </si>
  <si>
    <t>Hobbywing Skywalker V2 50A 3-6S - 6A BEC</t>
  </si>
  <si>
    <t>https://www.galaxus.ch/de/s5/product/hobbywing-programmierkarte-rc-motor-6062325?supplier=406802</t>
  </si>
  <si>
    <r>
      <t>Hobbywing</t>
    </r>
    <r>
      <rPr>
        <sz val="12"/>
        <color rgb="FF000000"/>
        <rFont val="Arial"/>
        <family val="2"/>
      </rPr>
      <t> Programmierkarte</t>
    </r>
  </si>
  <si>
    <t>https://www.rc-shop.ch/flug-elektronik-2245/emax-power-distribution-board-pdb-0512-5v-12v-v2-237579</t>
  </si>
  <si>
    <t>EMX-AC-1623</t>
  </si>
  <si>
    <t>2-6S</t>
  </si>
  <si>
    <t>https://www.galaxus.ch/de/s4/product/velcro-brand-professional-markenkabelbinder-200-mm-25-stk-kabelbinder-14927701?supplier=406802</t>
  </si>
  <si>
    <t>https://www.galaxus.ch/de/s4/product/delock-set-100-x-schrumpfschlauch-13177362?supplier=406802</t>
  </si>
  <si>
    <t>Schrumpfschlauch</t>
  </si>
  <si>
    <t>Overview quadcopter</t>
  </si>
  <si>
    <t>Soldering station</t>
  </si>
  <si>
    <t>Breadboard</t>
  </si>
  <si>
    <t>https://www.galaxus.ch/de/s1/product/purecrea-breadboard-lochraster-steckplatine-fullsize-elektronikzubehoer-gehaeuse-25475142?supplier=8244233</t>
  </si>
  <si>
    <t>Steckplatine</t>
  </si>
  <si>
    <t>Jumperkabel</t>
  </si>
  <si>
    <t>https://www.galaxus.ch/de/s1/product/purecrea-jumperkabel-elektronikkabel-stecker-34239672?supplier=8244233</t>
  </si>
  <si>
    <t>male-male, female-male, female-female</t>
  </si>
  <si>
    <t>https://www.galaxus.ch/de/s4/product/velleman-regelbare-loetstation-loetgeraet-5778964?supplier=406802</t>
  </si>
  <si>
    <t>Lötstation</t>
  </si>
  <si>
    <t>Lötzinn</t>
  </si>
  <si>
    <t>https://www.galaxus.ch/de/s1/product/goobay-profi-loetzinn-bleifrei-10-mm-100-g-loetzinn-loetgeraet-zubehoer-20590596?supplier=406802</t>
  </si>
  <si>
    <t xml:space="preserve">Solder </t>
  </si>
  <si>
    <t>PDB 2</t>
  </si>
  <si>
    <t>dalarq pdb mini 2-4S</t>
  </si>
  <si>
    <t>2-4S</t>
  </si>
  <si>
    <t xml:space="preserve">https://www.hebu-shop.ch/shop/pdb-verteilerplatine-dalrc-mini-pdb-2-4s/ </t>
  </si>
  <si>
    <t>Hochstromstecker</t>
  </si>
  <si>
    <t>https://www.hebu-shop.ch/shop/mt60-hochstrom-stecksystem-3-5mm-3-pol-motorenstecker/</t>
  </si>
  <si>
    <t>MT60 Hochstrom Stecksystem 3.5mm / 3-Pol Motorenstecker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</si>
</sst>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2"/>
      <color theme="1"/>
      <name val="Calibri"/>
      <family val="2"/>
      <scheme val="minor"/>
    </font>
    <font>
      <u/>
      <sz val="12"/>
      <color theme="10"/>
      <name val="Calibri"/>
      <family val="2"/>
      <scheme val="minor"/>
    </font>
    <font>
      <sz val="10"/>
      <color rgb="FF313131"/>
      <name val="Helvetica"/>
      <family val="2"/>
    </font>
    <font>
      <sz val="10"/>
      <color rgb="FF555555"/>
      <name val="Helvetica"/>
      <family val="2"/>
    </font>
    <font>
      <sz val="14"/>
      <color rgb="FFFF0000"/>
      <name val="Helvetica"/>
      <family val="2"/>
    </font>
    <font>
      <b/>
      <sz val="12"/>
      <color theme="1"/>
      <name val="Calibri"/>
      <family val="2"/>
      <scheme val="minor"/>
    </font>
    <font>
      <sz val="12"/>
      <color rgb="FF000000"/>
      <name val="Arial"/>
      <family val="2"/>
    </font>
  </fonts>
  <fills count="6">
    <fill>
      <patternFill patternType="none"/>
    </fill>
    <fill>
      <patternFill patternType="gray125"/>
    </fill>
    <fill>
      <patternFill patternType="solid">
        <fgColor rgb="FF92D050"/>
        <bgColor indexed="64"/>
      </patternFill>
    </fill>
    <fill>
      <patternFill patternType="solid">
        <fgColor rgb="FFFF0000"/>
        <bgColor indexed="64"/>
      </patternFill>
    </fill>
    <fill>
      <patternFill patternType="solid">
        <fgColor theme="9" tint="0.79998168889431442"/>
        <bgColor indexed="64"/>
      </patternFill>
    </fill>
    <fill>
      <patternFill patternType="solid">
        <fgColor theme="5" tint="0.59999389629810485"/>
        <bgColor indexed="64"/>
      </patternFill>
    </fill>
  </fills>
  <borders count="1">
    <border>
      <left/>
      <right/>
      <top/>
      <bottom/>
      <diagonal/>
    </border>
  </borders>
  <cellStyleXfs count="2">
    <xf numFmtId="0" fontId="0" fillId="0" borderId="0"/>
    <xf numFmtId="0" fontId="1" fillId="0" borderId="0" applyNumberFormat="0" applyFill="0" applyBorder="0" applyAlignment="0" applyProtection="0"/>
  </cellStyleXfs>
  <cellXfs count="18">
    <xf numFmtId="0" fontId="0" fillId="0" borderId="0" xfId="0"/>
    <xf numFmtId="0" fontId="0" fillId="2" borderId="0" xfId="0" applyFill="1" applyAlignment="1">
      <alignment horizontal="center" vertical="center" wrapText="1"/>
    </xf>
    <xf numFmtId="0" fontId="0" fillId="0" borderId="0" xfId="0" applyAlignment="1">
      <alignment horizontal="center" vertical="center" wrapText="1"/>
    </xf>
    <xf numFmtId="0" fontId="1" fillId="0" borderId="0" xfId="1" applyAlignment="1">
      <alignment horizontal="center" vertical="center" wrapText="1"/>
    </xf>
    <xf numFmtId="0" fontId="0" fillId="3" borderId="0" xfId="0" applyFill="1" applyAlignment="1">
      <alignment horizontal="center" vertical="center" wrapText="1"/>
    </xf>
    <xf numFmtId="0" fontId="0" fillId="2" borderId="0" xfId="0" applyFill="1" applyAlignment="1">
      <alignment horizontal="left" vertical="center" wrapText="1"/>
    </xf>
    <xf numFmtId="0" fontId="0" fillId="0" borderId="0" xfId="0" applyAlignment="1">
      <alignment horizontal="center" vertical="center"/>
    </xf>
    <xf numFmtId="0" fontId="2" fillId="0" borderId="0" xfId="0" applyFont="1" applyAlignment="1">
      <alignment wrapText="1"/>
    </xf>
    <xf numFmtId="0" fontId="0" fillId="4" borderId="0" xfId="0" applyFill="1" applyAlignment="1">
      <alignment horizontal="center" vertical="center" wrapText="1"/>
    </xf>
    <xf numFmtId="0" fontId="0" fillId="5" borderId="0" xfId="0" applyFill="1" applyAlignment="1">
      <alignment horizontal="center" vertical="center" wrapText="1"/>
    </xf>
    <xf numFmtId="0" fontId="4" fillId="0" borderId="0" xfId="0" applyFont="1" applyAlignment="1">
      <alignment vertical="center" wrapText="1"/>
    </xf>
    <xf numFmtId="2" fontId="0" fillId="0" borderId="0" xfId="0" applyNumberFormat="1" applyAlignment="1">
      <alignment horizontal="center" vertical="center" wrapText="1"/>
    </xf>
    <xf numFmtId="2" fontId="0" fillId="0" borderId="0" xfId="0" applyNumberFormat="1" applyAlignment="1">
      <alignment horizontal="center" vertical="center"/>
    </xf>
    <xf numFmtId="0" fontId="0" fillId="0" borderId="0" xfId="0" applyAlignment="1">
      <alignment vertical="center" wrapText="1"/>
    </xf>
    <xf numFmtId="0" fontId="0" fillId="0" borderId="0" xfId="0" applyAlignment="1">
      <alignment vertical="center"/>
    </xf>
    <xf numFmtId="0" fontId="5" fillId="0" borderId="0" xfId="0" applyFont="1"/>
    <xf numFmtId="0" fontId="5" fillId="0" borderId="0" xfId="0" applyFont="1" applyAlignment="1">
      <alignment horizontal="center" vertical="center" wrapText="1"/>
    </xf>
    <xf numFmtId="0" fontId="0" fillId="0" borderId="0" xfId="0"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0</xdr:col>
      <xdr:colOff>348762</xdr:colOff>
      <xdr:row>5</xdr:row>
      <xdr:rowOff>188547</xdr:rowOff>
    </xdr:from>
    <xdr:to>
      <xdr:col>4</xdr:col>
      <xdr:colOff>323361</xdr:colOff>
      <xdr:row>20</xdr:row>
      <xdr:rowOff>135850</xdr:rowOff>
    </xdr:to>
    <xdr:pic>
      <xdr:nvPicPr>
        <xdr:cNvPr id="2" name="Picture 1">
          <a:extLst>
            <a:ext uri="{FF2B5EF4-FFF2-40B4-BE49-F238E27FC236}">
              <a16:creationId xmlns:a16="http://schemas.microsoft.com/office/drawing/2014/main" id="{192B3FE2-D315-1D1C-E0F1-A35649F92F71}"/>
            </a:ext>
          </a:extLst>
        </xdr:cNvPr>
        <xdr:cNvPicPr>
          <a:picLocks noChangeAspect="1"/>
        </xdr:cNvPicPr>
      </xdr:nvPicPr>
      <xdr:blipFill>
        <a:blip xmlns:r="http://schemas.openxmlformats.org/officeDocument/2006/relationships" r:embed="rId1"/>
        <a:stretch>
          <a:fillRect/>
        </a:stretch>
      </xdr:blipFill>
      <xdr:spPr>
        <a:xfrm>
          <a:off x="348762" y="1165470"/>
          <a:ext cx="3257061" cy="2878072"/>
        </a:xfrm>
        <a:prstGeom prst="rect">
          <a:avLst/>
        </a:prstGeom>
      </xdr:spPr>
    </xdr:pic>
    <xdr:clientData/>
  </xdr:twoCellAnchor>
  <xdr:twoCellAnchor editAs="oneCell">
    <xdr:from>
      <xdr:col>5</xdr:col>
      <xdr:colOff>285261</xdr:colOff>
      <xdr:row>2</xdr:row>
      <xdr:rowOff>31262</xdr:rowOff>
    </xdr:from>
    <xdr:to>
      <xdr:col>13</xdr:col>
      <xdr:colOff>468292</xdr:colOff>
      <xdr:row>19</xdr:row>
      <xdr:rowOff>168987</xdr:rowOff>
    </xdr:to>
    <xdr:pic>
      <xdr:nvPicPr>
        <xdr:cNvPr id="3" name="Picture 2">
          <a:extLst>
            <a:ext uri="{FF2B5EF4-FFF2-40B4-BE49-F238E27FC236}">
              <a16:creationId xmlns:a16="http://schemas.microsoft.com/office/drawing/2014/main" id="{31BAB5A7-3778-1442-992F-82653879054D}"/>
            </a:ext>
          </a:extLst>
        </xdr:cNvPr>
        <xdr:cNvPicPr>
          <a:picLocks noChangeAspect="1"/>
        </xdr:cNvPicPr>
      </xdr:nvPicPr>
      <xdr:blipFill>
        <a:blip xmlns:r="http://schemas.openxmlformats.org/officeDocument/2006/relationships" r:embed="rId2"/>
        <a:stretch>
          <a:fillRect/>
        </a:stretch>
      </xdr:blipFill>
      <xdr:spPr>
        <a:xfrm>
          <a:off x="4388338" y="422031"/>
          <a:ext cx="6747954" cy="3459264"/>
        </a:xfrm>
        <a:prstGeom prst="rect">
          <a:avLst/>
        </a:prstGeom>
      </xdr:spPr>
    </xdr:pic>
    <xdr:clientData/>
  </xdr:twoCellAnchor>
  <xdr:twoCellAnchor editAs="oneCell">
    <xdr:from>
      <xdr:col>1</xdr:col>
      <xdr:colOff>0</xdr:colOff>
      <xdr:row>23</xdr:row>
      <xdr:rowOff>52462</xdr:rowOff>
    </xdr:from>
    <xdr:to>
      <xdr:col>13</xdr:col>
      <xdr:colOff>97692</xdr:colOff>
      <xdr:row>60</xdr:row>
      <xdr:rowOff>25142</xdr:rowOff>
    </xdr:to>
    <xdr:pic>
      <xdr:nvPicPr>
        <xdr:cNvPr id="4" name="Picture 3">
          <a:extLst>
            <a:ext uri="{FF2B5EF4-FFF2-40B4-BE49-F238E27FC236}">
              <a16:creationId xmlns:a16="http://schemas.microsoft.com/office/drawing/2014/main" id="{0170C563-2764-D64E-93E5-7F43964BFA5E}"/>
            </a:ext>
          </a:extLst>
        </xdr:cNvPr>
        <xdr:cNvPicPr>
          <a:picLocks noChangeAspect="1"/>
        </xdr:cNvPicPr>
      </xdr:nvPicPr>
      <xdr:blipFill>
        <a:blip xmlns:r="http://schemas.openxmlformats.org/officeDocument/2006/relationships" r:embed="rId3"/>
        <a:stretch>
          <a:fillRect/>
        </a:stretch>
      </xdr:blipFill>
      <xdr:spPr>
        <a:xfrm>
          <a:off x="820615" y="4546308"/>
          <a:ext cx="9945077" cy="7201911"/>
        </a:xfrm>
        <a:prstGeom prst="rect">
          <a:avLst/>
        </a:prstGeom>
      </xdr:spPr>
    </xdr:pic>
    <xdr:clientData/>
  </xdr:twoCellAnchor>
  <xdr:twoCellAnchor editAs="oneCell">
    <xdr:from>
      <xdr:col>14</xdr:col>
      <xdr:colOff>696546</xdr:colOff>
      <xdr:row>2</xdr:row>
      <xdr:rowOff>143607</xdr:rowOff>
    </xdr:from>
    <xdr:to>
      <xdr:col>27</xdr:col>
      <xdr:colOff>86946</xdr:colOff>
      <xdr:row>41</xdr:row>
      <xdr:rowOff>67407</xdr:rowOff>
    </xdr:to>
    <xdr:pic>
      <xdr:nvPicPr>
        <xdr:cNvPr id="5" name="Picture 4">
          <a:extLst>
            <a:ext uri="{FF2B5EF4-FFF2-40B4-BE49-F238E27FC236}">
              <a16:creationId xmlns:a16="http://schemas.microsoft.com/office/drawing/2014/main" id="{499D9AAB-533C-B1E2-B4A9-547ACA211539}"/>
            </a:ext>
          </a:extLst>
        </xdr:cNvPr>
        <xdr:cNvPicPr>
          <a:picLocks noChangeAspect="1"/>
        </xdr:cNvPicPr>
      </xdr:nvPicPr>
      <xdr:blipFill>
        <a:blip xmlns:r="http://schemas.openxmlformats.org/officeDocument/2006/relationships" r:embed="rId4"/>
        <a:stretch>
          <a:fillRect/>
        </a:stretch>
      </xdr:blipFill>
      <xdr:spPr>
        <a:xfrm rot="16200000">
          <a:off x="13442461" y="-722924"/>
          <a:ext cx="7543800" cy="10058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68648</xdr:colOff>
      <xdr:row>1</xdr:row>
      <xdr:rowOff>57208</xdr:rowOff>
    </xdr:from>
    <xdr:to>
      <xdr:col>11</xdr:col>
      <xdr:colOff>778017</xdr:colOff>
      <xdr:row>10</xdr:row>
      <xdr:rowOff>1877652</xdr:rowOff>
    </xdr:to>
    <xdr:pic>
      <xdr:nvPicPr>
        <xdr:cNvPr id="7" name="Picture 6">
          <a:extLst>
            <a:ext uri="{FF2B5EF4-FFF2-40B4-BE49-F238E27FC236}">
              <a16:creationId xmlns:a16="http://schemas.microsoft.com/office/drawing/2014/main" id="{DF1F8F7B-1391-51EB-7C0F-2D01C65EF9BE}"/>
            </a:ext>
          </a:extLst>
        </xdr:cNvPr>
        <xdr:cNvPicPr>
          <a:picLocks noChangeAspect="1"/>
        </xdr:cNvPicPr>
      </xdr:nvPicPr>
      <xdr:blipFill>
        <a:blip xmlns:r="http://schemas.openxmlformats.org/officeDocument/2006/relationships" r:embed="rId1"/>
        <a:stretch>
          <a:fillRect/>
        </a:stretch>
      </xdr:blipFill>
      <xdr:spPr>
        <a:xfrm>
          <a:off x="13663421" y="273685"/>
          <a:ext cx="5890392" cy="4822262"/>
        </a:xfrm>
        <a:prstGeom prst="rect">
          <a:avLst/>
        </a:prstGeom>
      </xdr:spPr>
    </xdr:pic>
    <xdr:clientData/>
  </xdr:twoCellAnchor>
  <xdr:twoCellAnchor>
    <xdr:from>
      <xdr:col>7</xdr:col>
      <xdr:colOff>120316</xdr:colOff>
      <xdr:row>7</xdr:row>
      <xdr:rowOff>860035</xdr:rowOff>
    </xdr:from>
    <xdr:to>
      <xdr:col>11</xdr:col>
      <xdr:colOff>695157</xdr:colOff>
      <xdr:row>10</xdr:row>
      <xdr:rowOff>1879600</xdr:rowOff>
    </xdr:to>
    <xdr:sp macro="" textlink="">
      <xdr:nvSpPr>
        <xdr:cNvPr id="8" name="Rectangle 7">
          <a:extLst>
            <a:ext uri="{FF2B5EF4-FFF2-40B4-BE49-F238E27FC236}">
              <a16:creationId xmlns:a16="http://schemas.microsoft.com/office/drawing/2014/main" id="{86E7D60C-F1F9-0A93-81C8-827BBA0A7A8D}"/>
            </a:ext>
          </a:extLst>
        </xdr:cNvPr>
        <xdr:cNvSpPr/>
      </xdr:nvSpPr>
      <xdr:spPr>
        <a:xfrm>
          <a:off x="15639716" y="2841235"/>
          <a:ext cx="5807241" cy="2340365"/>
        </a:xfrm>
        <a:prstGeom prst="rect">
          <a:avLst/>
        </a:pr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hyperlink" Target="https://www.hebu-shop.ch/shop/skyrc-balancer-lipo-ladegeraet-e430-mit-30-watt-fuer-2-4s-lipos/" TargetMode="External"/><Relationship Id="rId2" Type="http://schemas.openxmlformats.org/officeDocument/2006/relationships/hyperlink" Target="https://specialcopter.ch/Multikopter-FPV/Flugkontroller-Flight-Controllter-Flightcontroller-DJI-Kiss-TBSVision-TBS-Vector-EagleTree-Drohne-Drone-FPVRacing/flycolor-x-pdb-F4.html" TargetMode="External"/><Relationship Id="rId1" Type="http://schemas.openxmlformats.org/officeDocument/2006/relationships/hyperlink" Target="https://www.hebu-shop.ch/shop/dalprop-t5045-v2-5x4-5-10xcw-10x-ccw-fpv-race-3-blatt-propeller-5er-set/" TargetMode="External"/><Relationship Id="rId5" Type="http://schemas.openxmlformats.org/officeDocument/2006/relationships/drawing" Target="../drawings/drawing2.xml"/><Relationship Id="rId4" Type="http://schemas.openxmlformats.org/officeDocument/2006/relationships/hyperlink" Target="https://www.hebu-shop.ch/shop/pdb-verteilerplatine-dalrc-mini-pdb-2-4s/"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73DEA1-2D10-8A46-81B0-EC6433D054BA}">
  <dimension ref="A1:A4"/>
  <sheetViews>
    <sheetView zoomScale="65" workbookViewId="0">
      <selection activeCell="Q18" sqref="Q18"/>
    </sheetView>
  </sheetViews>
  <sheetFormatPr baseColWidth="10" defaultRowHeight="16" x14ac:dyDescent="0.2"/>
  <sheetData>
    <row r="1" spans="1:1" x14ac:dyDescent="0.2">
      <c r="A1" s="15" t="s">
        <v>80</v>
      </c>
    </row>
    <row r="4" spans="1:1" x14ac:dyDescent="0.2">
      <c r="A4" t="s">
        <v>55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DC1DF4-F834-C64C-B2C3-862FBA8C2AD5}">
  <dimension ref="A1:AF59"/>
  <sheetViews>
    <sheetView tabSelected="1" topLeftCell="A37" zoomScale="135" zoomScaleNormal="351" workbookViewId="0">
      <selection activeCell="A48" sqref="A48"/>
    </sheetView>
  </sheetViews>
  <sheetFormatPr baseColWidth="10" defaultRowHeight="16" x14ac:dyDescent="0.2"/>
  <cols>
    <col min="1" max="1" width="28.5" style="2" customWidth="1"/>
    <col min="2" max="2" width="29.83203125" style="2" customWidth="1"/>
    <col min="3" max="3" width="15" style="2" customWidth="1"/>
    <col min="4" max="4" width="13.6640625" style="2" customWidth="1"/>
    <col min="5" max="5" width="14.33203125" style="2" customWidth="1"/>
    <col min="6" max="6" width="52.83203125" style="2" customWidth="1"/>
    <col min="7" max="7" width="49" style="2" customWidth="1"/>
    <col min="8" max="8" width="35.6640625" style="2" customWidth="1"/>
    <col min="9" max="16384" width="10.83203125" style="2"/>
  </cols>
  <sheetData>
    <row r="1" spans="1:32" ht="17" x14ac:dyDescent="0.2">
      <c r="B1" s="2" t="s">
        <v>12</v>
      </c>
      <c r="C1" s="2" t="s">
        <v>15</v>
      </c>
      <c r="D1" s="2" t="s">
        <v>16</v>
      </c>
      <c r="E1" s="2" t="s">
        <v>22</v>
      </c>
      <c r="F1" s="2" t="s">
        <v>26</v>
      </c>
      <c r="G1" s="2" t="s">
        <v>39</v>
      </c>
    </row>
    <row r="2" spans="1:32" s="1" customFormat="1" ht="17" x14ac:dyDescent="0.2">
      <c r="A2" s="1" t="s">
        <v>0</v>
      </c>
    </row>
    <row r="3" spans="1:32" ht="51" x14ac:dyDescent="0.2">
      <c r="A3" s="8" t="s">
        <v>41</v>
      </c>
      <c r="B3" s="2" t="s">
        <v>57</v>
      </c>
      <c r="C3" s="2">
        <f>4*33</f>
        <v>132</v>
      </c>
      <c r="D3" s="2">
        <f>4*9.9</f>
        <v>39.6</v>
      </c>
      <c r="E3" s="2" t="s">
        <v>42</v>
      </c>
      <c r="F3" s="2" t="s">
        <v>56</v>
      </c>
      <c r="G3" s="2" t="s">
        <v>54</v>
      </c>
    </row>
    <row r="4" spans="1:32" s="1" customFormat="1" ht="17" x14ac:dyDescent="0.2">
      <c r="A4" s="1" t="s">
        <v>1</v>
      </c>
    </row>
    <row r="7" spans="1:32" s="1" customFormat="1" ht="17" x14ac:dyDescent="0.2">
      <c r="A7" s="1" t="s">
        <v>2</v>
      </c>
    </row>
    <row r="8" spans="1:32" ht="68" x14ac:dyDescent="0.2">
      <c r="A8" s="8" t="s">
        <v>30</v>
      </c>
      <c r="B8" s="2" t="s">
        <v>58</v>
      </c>
      <c r="C8" s="2">
        <f>4*4.54</f>
        <v>18.16</v>
      </c>
      <c r="D8" s="2">
        <v>7.9</v>
      </c>
      <c r="F8" s="3" t="s">
        <v>59</v>
      </c>
      <c r="AD8" s="2" t="s">
        <v>43</v>
      </c>
      <c r="AE8" s="2" t="s">
        <v>44</v>
      </c>
      <c r="AF8" s="2" t="s">
        <v>45</v>
      </c>
    </row>
    <row r="9" spans="1:32" ht="17" x14ac:dyDescent="0.2">
      <c r="AD9" s="2" t="s">
        <v>46</v>
      </c>
      <c r="AE9" s="2">
        <f>4*3.7</f>
        <v>14.8</v>
      </c>
      <c r="AF9" s="2">
        <f>4*4.2</f>
        <v>16.8</v>
      </c>
    </row>
    <row r="10" spans="1:32" s="1" customFormat="1" ht="17" x14ac:dyDescent="0.2">
      <c r="A10" s="1" t="s">
        <v>3</v>
      </c>
    </row>
    <row r="11" spans="1:32" ht="153" x14ac:dyDescent="0.2">
      <c r="A11" s="8" t="s">
        <v>25</v>
      </c>
      <c r="B11" s="2" t="s">
        <v>47</v>
      </c>
      <c r="C11" s="2">
        <v>270</v>
      </c>
      <c r="D11" s="2">
        <v>31.5</v>
      </c>
      <c r="E11" s="2" t="s">
        <v>42</v>
      </c>
      <c r="F11" s="3" t="s">
        <v>68</v>
      </c>
    </row>
    <row r="13" spans="1:32" s="1" customFormat="1" ht="68" x14ac:dyDescent="0.2">
      <c r="A13" s="5" t="s">
        <v>24</v>
      </c>
    </row>
    <row r="14" spans="1:32" ht="68" x14ac:dyDescent="0.2">
      <c r="A14" s="9" t="s">
        <v>21</v>
      </c>
      <c r="B14" s="2" t="s">
        <v>71</v>
      </c>
      <c r="C14" s="2">
        <v>68</v>
      </c>
      <c r="D14" s="3">
        <f>4*33.9</f>
        <v>135.6</v>
      </c>
      <c r="E14" s="2" t="s">
        <v>70</v>
      </c>
      <c r="F14" s="3" t="s">
        <v>69</v>
      </c>
      <c r="G14" s="10" t="s">
        <v>52</v>
      </c>
    </row>
    <row r="15" spans="1:32" ht="210" x14ac:dyDescent="0.15">
      <c r="A15" s="8" t="s">
        <v>67</v>
      </c>
      <c r="B15" s="2" t="s">
        <v>73</v>
      </c>
      <c r="D15" s="2">
        <v>12.3</v>
      </c>
      <c r="F15" s="3" t="s">
        <v>72</v>
      </c>
      <c r="G15" s="7" t="s">
        <v>53</v>
      </c>
    </row>
    <row r="16" spans="1:32" s="1" customFormat="1" ht="17" x14ac:dyDescent="0.2">
      <c r="A16" s="1" t="s">
        <v>4</v>
      </c>
    </row>
    <row r="17" spans="1:8" ht="17" x14ac:dyDescent="0.2">
      <c r="A17" s="8" t="s">
        <v>27</v>
      </c>
      <c r="B17" s="2" t="s">
        <v>28</v>
      </c>
      <c r="D17" s="11">
        <v>0</v>
      </c>
      <c r="F17" s="3"/>
    </row>
    <row r="18" spans="1:8" s="6" customFormat="1" ht="57" customHeight="1" x14ac:dyDescent="0.2">
      <c r="A18" s="8" t="s">
        <v>29</v>
      </c>
      <c r="B18" s="2" t="s">
        <v>64</v>
      </c>
      <c r="D18" s="12">
        <v>23.9</v>
      </c>
      <c r="F18" s="3" t="s">
        <v>65</v>
      </c>
    </row>
    <row r="19" spans="1:8" ht="34" x14ac:dyDescent="0.2">
      <c r="A19" s="8" t="s">
        <v>31</v>
      </c>
      <c r="B19" s="2" t="s">
        <v>61</v>
      </c>
      <c r="D19" s="11">
        <v>5.9</v>
      </c>
      <c r="F19" s="3" t="s">
        <v>60</v>
      </c>
    </row>
    <row r="20" spans="1:8" ht="34" x14ac:dyDescent="0.2">
      <c r="A20" s="8" t="s">
        <v>50</v>
      </c>
      <c r="B20" s="2" t="s">
        <v>63</v>
      </c>
      <c r="D20" s="11">
        <v>6.5</v>
      </c>
      <c r="F20" s="3" t="s">
        <v>62</v>
      </c>
    </row>
    <row r="21" spans="1:8" s="1" customFormat="1" ht="17" x14ac:dyDescent="0.2">
      <c r="A21" s="1" t="s">
        <v>23</v>
      </c>
    </row>
    <row r="22" spans="1:8" ht="34" x14ac:dyDescent="0.2">
      <c r="A22" s="8" t="s">
        <v>51</v>
      </c>
      <c r="B22" s="2" t="s">
        <v>75</v>
      </c>
      <c r="C22" s="2">
        <v>6</v>
      </c>
      <c r="D22" s="11">
        <v>6.9</v>
      </c>
      <c r="E22" s="11" t="s">
        <v>76</v>
      </c>
      <c r="F22" s="3" t="s">
        <v>74</v>
      </c>
      <c r="H22" s="3"/>
    </row>
    <row r="23" spans="1:8" ht="34" x14ac:dyDescent="0.2">
      <c r="A23" s="8" t="s">
        <v>93</v>
      </c>
      <c r="B23" s="2" t="s">
        <v>94</v>
      </c>
      <c r="C23" s="2">
        <v>2.6</v>
      </c>
      <c r="D23" s="2">
        <v>2.9</v>
      </c>
      <c r="E23" s="2" t="s">
        <v>95</v>
      </c>
      <c r="F23" s="3" t="s">
        <v>96</v>
      </c>
    </row>
    <row r="24" spans="1:8" s="1" customFormat="1" ht="34" x14ac:dyDescent="0.2">
      <c r="A24" s="1" t="s">
        <v>5</v>
      </c>
      <c r="G24" s="1" t="s">
        <v>40</v>
      </c>
    </row>
    <row r="25" spans="1:8" ht="68" x14ac:dyDescent="0.2">
      <c r="A25" s="9" t="s">
        <v>6</v>
      </c>
      <c r="B25" s="2" t="s">
        <v>14</v>
      </c>
      <c r="C25" s="2">
        <v>2.5</v>
      </c>
      <c r="D25" s="2">
        <v>2.9</v>
      </c>
      <c r="G25" s="3" t="s">
        <v>48</v>
      </c>
      <c r="H25" s="2" t="s">
        <v>49</v>
      </c>
    </row>
    <row r="26" spans="1:8" ht="17" x14ac:dyDescent="0.2">
      <c r="A26" s="9" t="s">
        <v>7</v>
      </c>
      <c r="B26" s="17" t="s">
        <v>20</v>
      </c>
      <c r="C26" s="17">
        <v>5</v>
      </c>
      <c r="D26" s="17">
        <v>29.9</v>
      </c>
    </row>
    <row r="27" spans="1:8" ht="17" x14ac:dyDescent="0.2">
      <c r="A27" s="9" t="s">
        <v>8</v>
      </c>
      <c r="B27" s="17"/>
      <c r="C27" s="17"/>
      <c r="D27" s="17"/>
    </row>
    <row r="28" spans="1:8" ht="17" x14ac:dyDescent="0.2">
      <c r="A28" s="9" t="s">
        <v>9</v>
      </c>
    </row>
    <row r="30" spans="1:8" ht="17" x14ac:dyDescent="0.2">
      <c r="A30" s="4" t="s">
        <v>17</v>
      </c>
      <c r="C30" s="16">
        <f>SUM(C3:C29)</f>
        <v>504.26</v>
      </c>
      <c r="D30" s="16">
        <f>SUM(D3:D29)</f>
        <v>305.7999999999999</v>
      </c>
    </row>
    <row r="31" spans="1:8" ht="17" x14ac:dyDescent="0.2">
      <c r="C31" s="2" t="s">
        <v>18</v>
      </c>
      <c r="D31" s="2" t="s">
        <v>19</v>
      </c>
    </row>
    <row r="32" spans="1:8" s="1" customFormat="1" ht="17" x14ac:dyDescent="0.2">
      <c r="A32" s="1" t="s">
        <v>32</v>
      </c>
    </row>
    <row r="33" spans="1:6" ht="17" x14ac:dyDescent="0.2">
      <c r="A33" s="9" t="s">
        <v>10</v>
      </c>
      <c r="B33" s="2" t="s">
        <v>14</v>
      </c>
      <c r="C33" s="2" t="s">
        <v>13</v>
      </c>
    </row>
    <row r="34" spans="1:6" ht="17" x14ac:dyDescent="0.2">
      <c r="A34" s="9" t="s">
        <v>6</v>
      </c>
    </row>
    <row r="35" spans="1:6" ht="17" x14ac:dyDescent="0.2">
      <c r="A35" s="9" t="s">
        <v>11</v>
      </c>
    </row>
    <row r="38" spans="1:6" s="1" customFormat="1" ht="17" x14ac:dyDescent="0.2">
      <c r="A38" s="1" t="s">
        <v>33</v>
      </c>
    </row>
    <row r="39" spans="1:6" ht="51" x14ac:dyDescent="0.2">
      <c r="A39" s="8" t="s">
        <v>34</v>
      </c>
      <c r="B39" s="13"/>
      <c r="D39" s="2">
        <v>5</v>
      </c>
      <c r="F39" s="2" t="s">
        <v>77</v>
      </c>
    </row>
    <row r="40" spans="1:6" ht="17" x14ac:dyDescent="0.2">
      <c r="A40" s="9" t="s">
        <v>35</v>
      </c>
      <c r="B40" s="13"/>
    </row>
    <row r="41" spans="1:6" ht="17" customHeight="1" x14ac:dyDescent="0.2">
      <c r="A41" s="8" t="s">
        <v>36</v>
      </c>
      <c r="B41" s="14"/>
    </row>
    <row r="42" spans="1:6" ht="34" x14ac:dyDescent="0.2">
      <c r="A42" s="8" t="s">
        <v>37</v>
      </c>
      <c r="B42" s="2" t="s">
        <v>79</v>
      </c>
      <c r="D42" s="2">
        <v>6.9</v>
      </c>
      <c r="F42" s="2" t="s">
        <v>78</v>
      </c>
    </row>
    <row r="43" spans="1:6" ht="34" x14ac:dyDescent="0.2">
      <c r="A43" s="8" t="s">
        <v>38</v>
      </c>
      <c r="B43" s="2" t="s">
        <v>66</v>
      </c>
      <c r="D43" s="2">
        <v>1.9</v>
      </c>
    </row>
    <row r="44" spans="1:6" ht="51" x14ac:dyDescent="0.2">
      <c r="A44" s="8" t="s">
        <v>92</v>
      </c>
      <c r="B44" s="2" t="s">
        <v>90</v>
      </c>
      <c r="D44" s="2">
        <v>17.3</v>
      </c>
      <c r="F44" s="2" t="s">
        <v>91</v>
      </c>
    </row>
    <row r="45" spans="1:6" ht="34" x14ac:dyDescent="0.2">
      <c r="A45" s="8" t="s">
        <v>81</v>
      </c>
      <c r="B45" s="2" t="s">
        <v>89</v>
      </c>
      <c r="D45" s="2">
        <v>26</v>
      </c>
      <c r="F45" s="2" t="s">
        <v>88</v>
      </c>
    </row>
    <row r="46" spans="1:6" ht="51" x14ac:dyDescent="0.2">
      <c r="A46" s="8" t="s">
        <v>82</v>
      </c>
      <c r="B46" s="2" t="s">
        <v>84</v>
      </c>
      <c r="D46" s="2">
        <v>12.9</v>
      </c>
      <c r="F46" s="2" t="s">
        <v>83</v>
      </c>
    </row>
    <row r="47" spans="1:6" ht="51" x14ac:dyDescent="0.2">
      <c r="A47" s="8" t="s">
        <v>85</v>
      </c>
      <c r="B47" s="2" t="s">
        <v>87</v>
      </c>
      <c r="D47" s="2">
        <v>9.9</v>
      </c>
      <c r="F47" s="2" t="s">
        <v>86</v>
      </c>
    </row>
    <row r="48" spans="1:6" ht="30" customHeight="1" x14ac:dyDescent="0.2">
      <c r="A48" s="8" t="s">
        <v>97</v>
      </c>
      <c r="B48" s="2" t="s">
        <v>99</v>
      </c>
      <c r="D48" s="2">
        <v>3.9</v>
      </c>
      <c r="F48" s="2" t="s">
        <v>98</v>
      </c>
    </row>
    <row r="59" spans="1:1" x14ac:dyDescent="0.2">
      <c r="A59" s="3"/>
    </row>
  </sheetData>
  <mergeCells count="3">
    <mergeCell ref="B26:B27"/>
    <mergeCell ref="C26:C27"/>
    <mergeCell ref="D26:D27"/>
  </mergeCells>
  <hyperlinks>
    <hyperlink ref="F8" r:id="rId1" xr:uid="{7CDAA139-D3DD-4040-B5A5-9709A36E72D9}"/>
    <hyperlink ref="G25" r:id="rId2" xr:uid="{A7808FBF-3087-E643-9D95-3BF23264B881}"/>
    <hyperlink ref="F18" r:id="rId3" xr:uid="{415B1260-9C73-8E43-A24B-6581945A3FE2}"/>
    <hyperlink ref="F23" r:id="rId4" xr:uid="{1AFEFC17-B044-D443-8568-DE9099689313}"/>
  </hyperlinks>
  <pageMargins left="0.7" right="0.7" top="0.75" bottom="0.75" header="0.3" footer="0.3"/>
  <drawing r:id="rId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DroneSpecs</vt:lpstr>
      <vt:lpstr>Components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Gruchola, Salome Noemi (SPACE)</cp:lastModifiedBy>
  <dcterms:created xsi:type="dcterms:W3CDTF">2023-07-23T18:11:54Z</dcterms:created>
  <dcterms:modified xsi:type="dcterms:W3CDTF">2024-12-05T06:51:06Z</dcterms:modified>
</cp:coreProperties>
</file>